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15\Desktop\"/>
    </mc:Choice>
  </mc:AlternateContent>
  <bookViews>
    <workbookView xWindow="0" yWindow="0" windowWidth="24000" windowHeight="9735" activeTab="1"/>
  </bookViews>
  <sheets>
    <sheet name="Hoja1" sheetId="1" r:id="rId1"/>
    <sheet name="Hoja3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K36" i="3" l="1"/>
  <c r="K35" i="3"/>
  <c r="K34" i="3"/>
  <c r="K33" i="3"/>
  <c r="K32" i="3"/>
  <c r="K7" i="3"/>
  <c r="K31" i="3"/>
  <c r="K30" i="3"/>
  <c r="K29" i="3"/>
  <c r="K28" i="3"/>
  <c r="N28" i="3"/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7" i="3"/>
  <c r="N7" i="3" s="1"/>
  <c r="G8" i="3"/>
  <c r="H8" i="3" s="1"/>
  <c r="G9" i="3"/>
  <c r="H9" i="3"/>
  <c r="J9" i="3" s="1"/>
  <c r="I9" i="3"/>
  <c r="G10" i="3"/>
  <c r="H10" i="3"/>
  <c r="I10" i="3" s="1"/>
  <c r="G11" i="3"/>
  <c r="H11" i="3" s="1"/>
  <c r="G12" i="3"/>
  <c r="H12" i="3" s="1"/>
  <c r="G13" i="3"/>
  <c r="H13" i="3"/>
  <c r="J13" i="3" s="1"/>
  <c r="I13" i="3"/>
  <c r="G14" i="3"/>
  <c r="H14" i="3"/>
  <c r="I14" i="3" s="1"/>
  <c r="G15" i="3"/>
  <c r="H15" i="3" s="1"/>
  <c r="G16" i="3"/>
  <c r="H16" i="3" s="1"/>
  <c r="G17" i="3"/>
  <c r="H17" i="3"/>
  <c r="J17" i="3" s="1"/>
  <c r="I17" i="3"/>
  <c r="G18" i="3"/>
  <c r="H18" i="3"/>
  <c r="I18" i="3" s="1"/>
  <c r="G19" i="3"/>
  <c r="H19" i="3" s="1"/>
  <c r="G20" i="3"/>
  <c r="H20" i="3" s="1"/>
  <c r="G21" i="3"/>
  <c r="H21" i="3"/>
  <c r="J21" i="3" s="1"/>
  <c r="I21" i="3"/>
  <c r="G22" i="3"/>
  <c r="H22" i="3"/>
  <c r="I22" i="3" s="1"/>
  <c r="G23" i="3"/>
  <c r="H23" i="3" s="1"/>
  <c r="G24" i="3"/>
  <c r="H24" i="3" s="1"/>
  <c r="G25" i="3"/>
  <c r="H25" i="3"/>
  <c r="J25" i="3" s="1"/>
  <c r="I25" i="3"/>
  <c r="G26" i="3"/>
  <c r="H26" i="3"/>
  <c r="I26" i="3" s="1"/>
  <c r="G27" i="3"/>
  <c r="H27" i="3" s="1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H7" i="3"/>
  <c r="I7" i="3" s="1"/>
  <c r="J7" i="3"/>
  <c r="F7" i="3"/>
  <c r="C7" i="2"/>
  <c r="C2" i="2"/>
  <c r="I23" i="3" l="1"/>
  <c r="J23" i="3"/>
  <c r="K23" i="3"/>
  <c r="K27" i="3"/>
  <c r="I27" i="3"/>
  <c r="J27" i="3"/>
  <c r="I11" i="3"/>
  <c r="K11" i="3" s="1"/>
  <c r="J11" i="3"/>
  <c r="J12" i="3"/>
  <c r="I12" i="3"/>
  <c r="K12" i="3" s="1"/>
  <c r="I16" i="3"/>
  <c r="K16" i="3" s="1"/>
  <c r="J16" i="3"/>
  <c r="K20" i="3"/>
  <c r="I20" i="3"/>
  <c r="J20" i="3"/>
  <c r="I15" i="3"/>
  <c r="K15" i="3" s="1"/>
  <c r="J15" i="3"/>
  <c r="I24" i="3"/>
  <c r="K24" i="3" s="1"/>
  <c r="J24" i="3"/>
  <c r="J19" i="3"/>
  <c r="I19" i="3"/>
  <c r="K19" i="3" s="1"/>
  <c r="K8" i="3"/>
  <c r="I8" i="3"/>
  <c r="J8" i="3"/>
  <c r="K18" i="3"/>
  <c r="J26" i="3"/>
  <c r="K25" i="3"/>
  <c r="J22" i="3"/>
  <c r="K22" i="3" s="1"/>
  <c r="K21" i="3"/>
  <c r="J18" i="3"/>
  <c r="K17" i="3"/>
  <c r="J14" i="3"/>
  <c r="K14" i="3" s="1"/>
  <c r="K13" i="3"/>
  <c r="J10" i="3"/>
  <c r="K10" i="3" s="1"/>
  <c r="K9" i="3"/>
  <c r="K26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<sst xmlns="http://schemas.openxmlformats.org/spreadsheetml/2006/main" count="90" uniqueCount="85">
  <si>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</si>
  <si>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</si>
  <si>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</si>
  <si>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</si>
  <si>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</si>
  <si>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</si>
  <si>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</si>
  <si>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</si>
  <si>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</si>
  <si>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</si>
  <si>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</si>
  <si>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</si>
  <si>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</si>
  <si>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</si>
  <si>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</si>
  <si>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</si>
  <si>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</si>
  <si>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</si>
  <si>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</si>
  <si>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</si>
  <si>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</si>
  <si>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</si>
  <si>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</si>
  <si>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</si>
  <si>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</si>
  <si>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</si>
  <si>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</si>
  <si>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</si>
  <si>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</si>
  <si>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</si>
  <si>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</si>
  <si>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</si>
  <si>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</si>
  <si>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</si>
  <si>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</si>
  <si>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</si>
  <si>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</si>
  <si>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</si>
  <si>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</si>
  <si>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</si>
  <si>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</si>
  <si>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</si>
  <si>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</si>
  <si>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</si>
  <si>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</si>
  <si>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</si>
  <si>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</si>
  <si>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</si>
  <si>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</si>
  <si>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</si>
  <si>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</si>
  <si>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</si>
  <si>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</si>
  <si>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</si>
  <si>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</si>
  <si>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</si>
  <si>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</si>
  <si>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</si>
  <si>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</si>
  <si>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</si>
  <si>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</si>
  <si>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</si>
  <si>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</si>
  <si>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</si>
  <si>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</si>
  <si>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</si>
  <si>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</si>
  <si>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</si>
  <si>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</si>
  <si>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</si>
  <si>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</si>
  <si>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</si>
  <si>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</si>
  <si>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TIPO DE CLIENTE </t>
  </si>
  <si>
    <t xml:space="preserve">RC </t>
  </si>
  <si>
    <t>RC2</t>
  </si>
  <si>
    <t>SUMA DE 1 O VARIOS RANGOS</t>
  </si>
  <si>
    <t>VALOR MAXIMO</t>
  </si>
  <si>
    <t>VALOR MINIMO</t>
  </si>
  <si>
    <t>PROMEDIO</t>
  </si>
  <si>
    <t xml:space="preserve">PRUEVA DE PROMEDIO </t>
  </si>
  <si>
    <t>TOTAL CLIENTES</t>
  </si>
  <si>
    <t>TOTAL VENTAS</t>
  </si>
  <si>
    <t>CLIENTES EXELENTES</t>
  </si>
  <si>
    <t xml:space="preserve">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</si>
</sst>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1" t="s">
        <v>0</v>
      </c>
      <c r="B1" s="52"/>
      <c r="C1" s="53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abSelected="1" zoomScale="73" zoomScaleNormal="73" workbookViewId="0">
      <selection activeCell="M36" sqref="M36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32.42578125" customWidth="1"/>
    <col min="11" max="11" width="36.85546875" customWidth="1"/>
    <col min="12" max="12" width="22.5703125" customWidth="1"/>
    <col min="13" max="13" width="12.140625" bestFit="1" customWidth="1"/>
  </cols>
  <sheetData>
    <row r="1" spans="1:14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4" ht="33.75" x14ac:dyDescent="0.25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4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4" ht="31.5" x14ac:dyDescent="0.5">
      <c r="A4" s="55" t="s">
        <v>72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4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 t="s">
        <v>73</v>
      </c>
      <c r="M6" s="50" t="s">
        <v>74</v>
      </c>
      <c r="N6" s="50" t="s">
        <v>75</v>
      </c>
    </row>
    <row r="7" spans="1:14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  <c r="L7" t="str">
        <f>IF(K7&gt;1000000,"exelente","regular")</f>
        <v>exelente</v>
      </c>
      <c r="M7">
        <f>IF(K7&gt;=500000,K750%,K7*25%)</f>
        <v>0</v>
      </c>
      <c r="N7">
        <f>IF(L7="REGULAR",K7*100%,0)</f>
        <v>0</v>
      </c>
    </row>
    <row r="8" spans="1:14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H8*16%</f>
        <v>68533.759999999995</v>
      </c>
      <c r="J8" s="26">
        <f t="shared" ref="J8:J27" si="4">H8*3.5%</f>
        <v>14991.760000000002</v>
      </c>
      <c r="K8" s="27">
        <f t="shared" ref="K8:K27" si="5">H8+I8-J8</f>
        <v>481878</v>
      </c>
      <c r="L8" t="str">
        <f t="shared" ref="L8:L28" si="6">IF(K8&gt;1000000,"exelente","regular")</f>
        <v>regular</v>
      </c>
      <c r="M8">
        <f t="shared" ref="M8:M27" si="7">IF(K8&gt;=500000,K751%,K8*25%)</f>
        <v>120469.5</v>
      </c>
      <c r="N8">
        <f t="shared" ref="N8:N28" si="8">IF(L8="REGULAR",K8*100%,0)</f>
        <v>481878</v>
      </c>
    </row>
    <row r="9" spans="1:14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L9" t="str">
        <f t="shared" si="6"/>
        <v>regular</v>
      </c>
      <c r="M9">
        <f t="shared" si="7"/>
        <v>4649.0625</v>
      </c>
      <c r="N9">
        <f t="shared" si="8"/>
        <v>18596.25</v>
      </c>
    </row>
    <row r="10" spans="1:14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L10" t="str">
        <f t="shared" si="6"/>
        <v>regular</v>
      </c>
      <c r="M10">
        <f t="shared" si="7"/>
        <v>48654.84375</v>
      </c>
      <c r="N10">
        <f t="shared" si="8"/>
        <v>194619.375</v>
      </c>
    </row>
    <row r="11" spans="1:14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L11" t="str">
        <f t="shared" si="6"/>
        <v>regular</v>
      </c>
      <c r="M11">
        <f t="shared" si="7"/>
        <v>35803.125</v>
      </c>
      <c r="N11">
        <f t="shared" si="8"/>
        <v>143212.5</v>
      </c>
    </row>
    <row r="12" spans="1:14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L12" t="str">
        <f t="shared" si="6"/>
        <v>regular</v>
      </c>
      <c r="M12">
        <f t="shared" si="7"/>
        <v>45619.59375</v>
      </c>
      <c r="N12">
        <f t="shared" si="8"/>
        <v>182478.375</v>
      </c>
    </row>
    <row r="13" spans="1:14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  <c r="L13" t="str">
        <f t="shared" si="6"/>
        <v>regular</v>
      </c>
      <c r="M13">
        <f t="shared" si="7"/>
        <v>4916.25</v>
      </c>
      <c r="N13">
        <f t="shared" si="8"/>
        <v>19665</v>
      </c>
    </row>
    <row r="14" spans="1:14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  <c r="L14" t="str">
        <f t="shared" si="6"/>
        <v>regular</v>
      </c>
      <c r="M14">
        <f t="shared" si="7"/>
        <v>17634.375</v>
      </c>
      <c r="N14">
        <f t="shared" si="8"/>
        <v>70537.5</v>
      </c>
    </row>
    <row r="15" spans="1:14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  <c r="L15" t="str">
        <f t="shared" si="6"/>
        <v>regular</v>
      </c>
      <c r="M15">
        <f t="shared" si="7"/>
        <v>28856.25</v>
      </c>
      <c r="N15">
        <f t="shared" si="8"/>
        <v>115425</v>
      </c>
    </row>
    <row r="16" spans="1:14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  <c r="L16" t="str">
        <f t="shared" si="6"/>
        <v>regular</v>
      </c>
      <c r="M16">
        <f t="shared" si="7"/>
        <v>5904.84375</v>
      </c>
      <c r="N16">
        <f t="shared" si="8"/>
        <v>23619.375</v>
      </c>
    </row>
    <row r="17" spans="1:14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  <c r="L17" t="str">
        <f t="shared" si="6"/>
        <v>regular</v>
      </c>
      <c r="M17">
        <f t="shared" si="7"/>
        <v>5343.75</v>
      </c>
      <c r="N17">
        <f t="shared" si="8"/>
        <v>21375</v>
      </c>
    </row>
    <row r="18" spans="1:14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  <c r="L18" t="str">
        <f t="shared" si="6"/>
        <v>regular</v>
      </c>
      <c r="M18">
        <f t="shared" si="7"/>
        <v>33505.3125</v>
      </c>
      <c r="N18">
        <f t="shared" si="8"/>
        <v>134021.25</v>
      </c>
    </row>
    <row r="19" spans="1:14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  <c r="L19" t="str">
        <f t="shared" si="6"/>
        <v>regular</v>
      </c>
      <c r="M19">
        <f t="shared" si="7"/>
        <v>4275</v>
      </c>
      <c r="N19">
        <f t="shared" si="8"/>
        <v>17100</v>
      </c>
    </row>
    <row r="20" spans="1:14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  <c r="L20" t="str">
        <f t="shared" si="6"/>
        <v>regular</v>
      </c>
      <c r="M20">
        <f t="shared" si="7"/>
        <v>55991.8125</v>
      </c>
      <c r="N20">
        <f t="shared" si="8"/>
        <v>223967.25</v>
      </c>
    </row>
    <row r="21" spans="1:14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  <c r="L21" t="str">
        <f t="shared" si="6"/>
        <v>regular</v>
      </c>
      <c r="M21">
        <f t="shared" si="7"/>
        <v>24618.65625</v>
      </c>
      <c r="N21">
        <f t="shared" si="8"/>
        <v>98474.625</v>
      </c>
    </row>
    <row r="22" spans="1:14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  <c r="L22" t="str">
        <f t="shared" si="6"/>
        <v>exelente</v>
      </c>
      <c r="M22">
        <f t="shared" si="7"/>
        <v>0</v>
      </c>
      <c r="N22">
        <f t="shared" si="8"/>
        <v>0</v>
      </c>
    </row>
    <row r="23" spans="1:14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  <c r="L23" t="str">
        <f t="shared" si="6"/>
        <v>regular</v>
      </c>
      <c r="M23">
        <f t="shared" si="7"/>
        <v>5343.75</v>
      </c>
      <c r="N23">
        <f t="shared" si="8"/>
        <v>21375</v>
      </c>
    </row>
    <row r="24" spans="1:14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  <c r="L24" t="str">
        <f t="shared" si="6"/>
        <v>regular</v>
      </c>
      <c r="M24">
        <f t="shared" si="7"/>
        <v>28086.75</v>
      </c>
      <c r="N24">
        <f t="shared" si="8"/>
        <v>112347</v>
      </c>
    </row>
    <row r="25" spans="1:14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  <c r="L25" t="str">
        <f t="shared" si="6"/>
        <v>regular</v>
      </c>
      <c r="M25">
        <f t="shared" si="7"/>
        <v>27509.625</v>
      </c>
      <c r="N25">
        <f t="shared" si="8"/>
        <v>110038.5</v>
      </c>
    </row>
    <row r="26" spans="1:14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  <c r="L26" t="str">
        <f t="shared" si="6"/>
        <v>regular</v>
      </c>
      <c r="M26">
        <f t="shared" si="7"/>
        <v>10634.0625</v>
      </c>
      <c r="N26">
        <f t="shared" si="8"/>
        <v>42536.25</v>
      </c>
    </row>
    <row r="27" spans="1:14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  <c r="L27" t="str">
        <f t="shared" si="6"/>
        <v>regular</v>
      </c>
      <c r="M27">
        <f t="shared" si="7"/>
        <v>37331.4375</v>
      </c>
      <c r="N27">
        <f t="shared" si="8"/>
        <v>149325.75</v>
      </c>
    </row>
    <row r="28" spans="1:14" ht="15.75" thickBot="1" x14ac:dyDescent="0.3">
      <c r="B28" s="49"/>
      <c r="J28" t="s">
        <v>16</v>
      </c>
      <c r="K28" s="27">
        <f>SUM(K7:K27)</f>
        <v>4684459.5</v>
      </c>
      <c r="L28" t="s">
        <v>84</v>
      </c>
      <c r="N28">
        <f t="shared" si="8"/>
        <v>0</v>
      </c>
    </row>
    <row r="29" spans="1:14" ht="15.75" thickBot="1" x14ac:dyDescent="0.3">
      <c r="J29" t="s">
        <v>76</v>
      </c>
      <c r="K29" s="27">
        <f>SUM(H7:H27,K7:K27)</f>
        <v>8848423.5</v>
      </c>
    </row>
    <row r="30" spans="1:14" ht="15.75" thickBot="1" x14ac:dyDescent="0.3">
      <c r="J30" t="s">
        <v>77</v>
      </c>
      <c r="K30" s="27">
        <f>MAX(K7:K27)</f>
        <v>1332945</v>
      </c>
    </row>
    <row r="31" spans="1:14" ht="15.75" thickBot="1" x14ac:dyDescent="0.3">
      <c r="J31" t="s">
        <v>78</v>
      </c>
      <c r="K31" s="27">
        <f>MIN(K7:K27)</f>
        <v>17100</v>
      </c>
    </row>
    <row r="32" spans="1:14" ht="15.75" thickBot="1" x14ac:dyDescent="0.3">
      <c r="J32" t="s">
        <v>79</v>
      </c>
      <c r="K32" s="27">
        <f>AVERAGE(K7:K27)</f>
        <v>223069.5</v>
      </c>
    </row>
    <row r="33" spans="10:11" ht="15.75" thickBot="1" x14ac:dyDescent="0.3">
      <c r="J33" t="s">
        <v>80</v>
      </c>
      <c r="K33" s="27">
        <f>K28/21</f>
        <v>223069.5</v>
      </c>
    </row>
    <row r="34" spans="10:11" ht="15.75" thickBot="1" x14ac:dyDescent="0.3">
      <c r="J34" t="s">
        <v>81</v>
      </c>
      <c r="K34" s="27">
        <f>COUNTA(B7:B27)</f>
        <v>21</v>
      </c>
    </row>
    <row r="35" spans="10:11" ht="15.75" thickBot="1" x14ac:dyDescent="0.3">
      <c r="J35" t="s">
        <v>82</v>
      </c>
      <c r="K35" s="27">
        <f>COUNT(D7:D27)</f>
        <v>21</v>
      </c>
    </row>
    <row r="36" spans="10:11" x14ac:dyDescent="0.25">
      <c r="J36" t="s">
        <v>83</v>
      </c>
      <c r="K36">
        <f>COUNTIF(L7:L2722,"EXELENTE")</f>
        <v>2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6" t="s">
        <v>17</v>
      </c>
      <c r="B4" s="56"/>
      <c r="C4" s="56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7" t="s">
        <v>18</v>
      </c>
      <c r="B9" s="58"/>
      <c r="C9" s="59"/>
    </row>
  </sheetData>
  <mergeCells count="2">
    <mergeCell ref="A4:C4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01056-15</cp:lastModifiedBy>
  <dcterms:created xsi:type="dcterms:W3CDTF">2012-10-24T23:46:11Z</dcterms:created>
  <dcterms:modified xsi:type="dcterms:W3CDTF">2014-10-23T01:51:15Z</dcterms:modified>
</cp:coreProperties>
</file>